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430"/>
  <workbookPr autoCompressPictures="0"/>
  <bookViews>
    <workbookView xWindow="0" yWindow="0" windowWidth="30600" windowHeight="17900"/>
  </bookViews>
  <sheets>
    <sheet name="Dimensioneringstabell"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27" i="1" l="1"/>
  <c r="E24" i="1"/>
  <c r="E35" i="1"/>
  <c r="E32" i="1"/>
  <c r="E31" i="1"/>
  <c r="E30" i="1"/>
  <c r="E22" i="1"/>
  <c r="E21" i="1"/>
  <c r="E19" i="1"/>
  <c r="E17" i="1"/>
  <c r="E16" i="1"/>
  <c r="E12" i="1"/>
  <c r="E13" i="1"/>
  <c r="E14" i="1"/>
  <c r="E11" i="1"/>
  <c r="E8" i="1"/>
  <c r="E57" i="1"/>
  <c r="E56" i="1"/>
  <c r="E53" i="1"/>
  <c r="E52" i="1"/>
  <c r="E50" i="1"/>
  <c r="E36" i="1"/>
  <c r="E34" i="1"/>
  <c r="E28" i="1"/>
  <c r="E39" i="1"/>
  <c r="E38" i="1"/>
  <c r="E9" i="1"/>
  <c r="E25" i="1"/>
</calcChain>
</file>

<file path=xl/sharedStrings.xml><?xml version="1.0" encoding="utf-8"?>
<sst xmlns="http://schemas.openxmlformats.org/spreadsheetml/2006/main" count="113" uniqueCount="87">
  <si>
    <t>Anläggningstyp</t>
  </si>
  <si>
    <t>Magasinsegenskaper och ytbehov</t>
  </si>
  <si>
    <t>Ytbehov</t>
  </si>
  <si>
    <t>[m]</t>
  </si>
  <si>
    <t>[mm]</t>
  </si>
  <si>
    <r>
      <t>[m</t>
    </r>
    <r>
      <rPr>
        <vertAlign val="superscript"/>
        <sz val="10"/>
        <color rgb="FF000000"/>
        <rFont val="Calibri"/>
        <family val="2"/>
        <scheme val="minor"/>
      </rPr>
      <t>2</t>
    </r>
    <r>
      <rPr>
        <sz val="10"/>
        <color rgb="FF000000"/>
        <rFont val="Calibri"/>
        <family val="2"/>
        <scheme val="minor"/>
      </rPr>
      <t>/100 m</t>
    </r>
    <r>
      <rPr>
        <vertAlign val="superscript"/>
        <sz val="10"/>
        <color rgb="FF000000"/>
        <rFont val="Calibri"/>
        <family val="2"/>
        <scheme val="minor"/>
      </rPr>
      <t xml:space="preserve">2 </t>
    </r>
    <r>
      <rPr>
        <sz val="10"/>
        <color rgb="FF000000"/>
        <rFont val="Calibri"/>
        <family val="2"/>
        <scheme val="minor"/>
      </rPr>
      <t>avrinningsyta]</t>
    </r>
  </si>
  <si>
    <t>Infiltration i grönyta (gräsyta)</t>
  </si>
  <si>
    <t>Infiltrationsstråk</t>
  </si>
  <si>
    <t>Makadamdike</t>
  </si>
  <si>
    <t>Damm</t>
  </si>
  <si>
    <t>Brunnsfilter</t>
  </si>
  <si>
    <t>Oljeavskiljare</t>
  </si>
  <si>
    <t>[mm/h]</t>
  </si>
  <si>
    <t>10-200</t>
  </si>
  <si>
    <t>Svackdike</t>
  </si>
  <si>
    <t>Extensiva gröna tak</t>
  </si>
  <si>
    <t>Nedsänkt grönyta</t>
  </si>
  <si>
    <t>Vanlig skelettjord</t>
  </si>
  <si>
    <t>Luftig skelettjord</t>
  </si>
  <si>
    <t>Nedsänkt växtbädd (djup)</t>
  </si>
  <si>
    <t>Nedsänkt växtbädd (grund)</t>
  </si>
  <si>
    <t>10</t>
  </si>
  <si>
    <t>0</t>
  </si>
  <si>
    <t>1000</t>
  </si>
  <si>
    <t>100</t>
  </si>
  <si>
    <t>Vegetationklädda tak</t>
  </si>
  <si>
    <t>Infiltration i grönyta</t>
  </si>
  <si>
    <t>Genomsläpplig beläggning</t>
  </si>
  <si>
    <t>Nedsänkt växtbädd</t>
  </si>
  <si>
    <t>Kommentar</t>
  </si>
  <si>
    <t>Avsättningsmagasin</t>
  </si>
  <si>
    <t>Perkolationsmagasin</t>
  </si>
  <si>
    <t>Träd i skelettjord</t>
  </si>
  <si>
    <t>Tekniska filteranläggningar</t>
  </si>
  <si>
    <t>Dammar och våtmarker</t>
  </si>
  <si>
    <t>Skärmbassänger</t>
  </si>
  <si>
    <t>Överdämningsytor/torra våtmarker</t>
  </si>
  <si>
    <t>Översilningsytor</t>
  </si>
  <si>
    <t>10-100</t>
  </si>
  <si>
    <t>Oljeavskiljare (fri olja: 150 µm) flöde: 2 l/s</t>
  </si>
  <si>
    <t>Oljeavskiljare (dispergerad olja: 75 µm), flöde 2 l/s</t>
  </si>
  <si>
    <t>Skärmbassäng (djup)</t>
  </si>
  <si>
    <t>Överdämningsyta</t>
  </si>
  <si>
    <t>Överdämningsyta (med underliggande dränering)</t>
  </si>
  <si>
    <t>I en lösning av typen schotterrasen eller liknande möjliggörs även direktinfiltration till en viss grad.</t>
  </si>
  <si>
    <t>Översilningsyta</t>
  </si>
  <si>
    <t>***Antaget ytmagasin anger det djup som anläggningen har från mark- eller vattenytan och uppåt och som kan utnyttjas för t.ex. magasinering vid höga flöden.</t>
  </si>
  <si>
    <t>****Antagen infiltationshastighet anger infiltration i underliggande markmaterial. Vid beräkning av ytbehov som behövs per 100 m2 hårdgjord avrinningsyta för att magasinera 20 mm nederbörd tas inte ev. infiltration och infiltrationshastighet med i beräkningen. Detta medför att det finns en medtagen buffert för de alternativ som inbegriper naturlig infiltration.</t>
  </si>
  <si>
    <t>**Antagen porositet anger den porositet som det antagna djupet har, d.v.s. porositeten i lagret från mark-eller vattenytan och nedåt.</t>
  </si>
  <si>
    <t>Antaget djup*</t>
  </si>
  <si>
    <t>Antagen porositet**</t>
  </si>
  <si>
    <t>Antaget ytmagasin***</t>
  </si>
  <si>
    <t>Antagen infiltrations-hastighet****</t>
  </si>
  <si>
    <t>Intensiva gröna tak</t>
  </si>
  <si>
    <t>Antaget djup för ytmagasinet avser att regnvatten ställer sig på ytan innan infiltration. Grönytan är inte anlagd med nedsänkning.</t>
  </si>
  <si>
    <t>Magasinsegenskaper och ytbehov för olika anläggningstyper dimensionerade för 20 millimeters magasinsvolym</t>
  </si>
  <si>
    <t>Det gröna taket hanterar den nederbörd som faller på takytan.</t>
  </si>
  <si>
    <t>Grönyta med väldränerad överyta</t>
  </si>
  <si>
    <t>Genomsläpplig asfalt</t>
  </si>
  <si>
    <t>Grusad yta</t>
  </si>
  <si>
    <t>&gt;100</t>
  </si>
  <si>
    <t>Antaget att gräsytan är nedsänkt och vid ett regn tillfälligt kan överdämmas 25 cm. Infiltration på 10 mm/tim ger tömning av ytan på 25 timmar.</t>
  </si>
  <si>
    <t>Antaget att vatten hinner infiltrera i gräsytan under regnet.</t>
  </si>
  <si>
    <t xml:space="preserve">Det antagna djupet (0,2 m) motsvarar medeldjupet för diket. </t>
  </si>
  <si>
    <t>Antaget att vatten hinner infiltrera i stråket/diket under regnet. Dämning i diket endast 2 cm.</t>
  </si>
  <si>
    <t>Antaget att vatten inte infiltrerar under regnet. Dikets medeldjup 20 cm.</t>
  </si>
  <si>
    <t>Kassettmagasin</t>
  </si>
  <si>
    <t>Makadammagasin</t>
  </si>
  <si>
    <t>-</t>
  </si>
  <si>
    <t>Makadammagasin (grund)</t>
  </si>
  <si>
    <t>Rör/betongmagasin</t>
  </si>
  <si>
    <t>Makadammagasin (djup)</t>
  </si>
  <si>
    <t>Kassettmagasin (grunt)</t>
  </si>
  <si>
    <t>Dimensioneringen är modellberoende.</t>
  </si>
  <si>
    <r>
      <t>Antaget djup är angett som dammens normal/permanentdjup. Optimal dammstorlek har visat sig vara omkring 1,5-2,5 m</t>
    </r>
    <r>
      <rPr>
        <vertAlign val="superscript"/>
        <sz val="10"/>
        <rFont val="Calibri"/>
        <family val="2"/>
        <scheme val="minor"/>
      </rPr>
      <t>2</t>
    </r>
    <r>
      <rPr>
        <sz val="10"/>
        <rFont val="Calibri"/>
        <family val="2"/>
        <scheme val="minor"/>
      </rPr>
      <t xml:space="preserve"> per 100 m</t>
    </r>
    <r>
      <rPr>
        <vertAlign val="superscript"/>
        <sz val="10"/>
        <rFont val="Calibri"/>
        <family val="2"/>
        <scheme val="minor"/>
      </rPr>
      <t>2</t>
    </r>
    <r>
      <rPr>
        <sz val="10"/>
        <rFont val="Calibri"/>
        <family val="2"/>
        <scheme val="minor"/>
      </rPr>
      <t xml:space="preserve"> hårdgjord tillrinningsyta. </t>
    </r>
  </si>
  <si>
    <t>Antaget djup är angett som dammens normal/permanentdjup.</t>
  </si>
  <si>
    <t>Det antagna djupet (0,5 m) motsvarar medeldjupet för överdämningsytan. Antaget att inget vatten infiltrerar i ytan under regnet.</t>
  </si>
  <si>
    <t>Det antagna djupet (0,3 m) motsvarar medeldjupet för överdämningsytan. Antaget att vatten infiltrerar i ytan under regnet.</t>
  </si>
  <si>
    <r>
      <t>Översilningsytor fungerar främst som reningsmetod och inte som en metod för magasinering. Dimensionering görs utifrån ytbelastning.</t>
    </r>
    <r>
      <rPr>
        <sz val="10"/>
        <rFont val="Calibri"/>
        <family val="2"/>
        <scheme val="minor"/>
      </rPr>
      <t xml:space="preserve"> </t>
    </r>
  </si>
  <si>
    <t>Skärmbassäng (grund)</t>
  </si>
  <si>
    <t>Makadamdike som ligger nedsänkt i terrängen (0,5 m överdämning möjligt)</t>
  </si>
  <si>
    <t>Vanligt makadamdike.</t>
  </si>
  <si>
    <t xml:space="preserve">Magasinet ska rymma 20 mm nederbörd, som sedan ska perkolera. </t>
  </si>
  <si>
    <t>40-200</t>
  </si>
  <si>
    <t>Brunnsfilter dimeniosneras normalt endast för att hantera en del av nederbörden.</t>
  </si>
  <si>
    <r>
      <t>Ytbehovet är inte angivet som m</t>
    </r>
    <r>
      <rPr>
        <vertAlign val="superscript"/>
        <sz val="10"/>
        <rFont val="Calibri"/>
        <family val="2"/>
        <scheme val="minor"/>
      </rPr>
      <t>2</t>
    </r>
    <r>
      <rPr>
        <sz val="10"/>
        <rFont val="Calibri"/>
        <family val="2"/>
        <scheme val="minor"/>
      </rPr>
      <t>/100 m</t>
    </r>
    <r>
      <rPr>
        <vertAlign val="superscript"/>
        <sz val="10"/>
        <rFont val="Calibri"/>
        <family val="2"/>
        <scheme val="minor"/>
      </rPr>
      <t>2</t>
    </r>
    <r>
      <rPr>
        <sz val="10"/>
        <rFont val="Calibri"/>
        <family val="2"/>
        <scheme val="minor"/>
      </rPr>
      <t xml:space="preserve"> avrinningsyta utan baserat på angivet flöde och angivet i m</t>
    </r>
    <r>
      <rPr>
        <vertAlign val="superscript"/>
        <sz val="10"/>
        <rFont val="Calibri"/>
        <family val="2"/>
        <scheme val="minor"/>
      </rPr>
      <t>2</t>
    </r>
    <r>
      <rPr>
        <sz val="10"/>
        <rFont val="Calibri"/>
        <family val="2"/>
        <scheme val="minor"/>
      </rPr>
      <t xml:space="preserve">. Vid dimensionering av oljeavskiljare ska hänsyn tas till droppstroleken hos oljan som ska avskiljas. Utifrån droppstroleken kan stighastigheten beräknas genom Stokes lag. Ytbelastningen ska sedan vara mindre än stighastigheten. Ytarean beräknas sedan som flödet/ytbelastningen. En oljeavskiljare kräver konstant innehåll av vatten. Mer om dimensionering återges i standarden SS-EN 858-2. </t>
    </r>
  </si>
  <si>
    <t xml:space="preserve">*Antaget djup anger det djup som anläggningen har från mark- eller vattenytan, alternativt från toppen till botten av anläggningen.  på anläggningen, och nedåt och som har möjlighet till magasinering innan infiltration. Observera att även en del av de anläggningstyper där djupet är satt till noll tar ett visst djup i anspråk, se anläggningsbeskrivningarna för mer information.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</si>
</sst>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0"/>
      <color rgb="FF000000"/>
      <name val="Calibri"/>
      <family val="2"/>
      <scheme val="minor"/>
    </font>
    <font>
      <sz val="10"/>
      <color rgb="FF000000"/>
      <name val="Calibri"/>
      <family val="2"/>
      <scheme val="minor"/>
    </font>
    <font>
      <vertAlign val="superscript"/>
      <sz val="10"/>
      <color rgb="FF000000"/>
      <name val="Calibri"/>
      <family val="2"/>
      <scheme val="minor"/>
    </font>
    <font>
      <b/>
      <i/>
      <sz val="11"/>
      <color theme="1"/>
      <name val="Calibri"/>
      <family val="2"/>
      <scheme val="minor"/>
    </font>
    <font>
      <sz val="10"/>
      <color theme="1"/>
      <name val="Calibri"/>
      <family val="2"/>
      <scheme val="minor"/>
    </font>
    <font>
      <sz val="11"/>
      <color theme="1"/>
      <name val="Calibri"/>
      <family val="2"/>
      <scheme val="minor"/>
    </font>
    <font>
      <sz val="10"/>
      <color theme="9" tint="-0.249977111117893"/>
      <name val="Calibri"/>
      <family val="2"/>
      <scheme val="minor"/>
    </font>
    <font>
      <sz val="10"/>
      <name val="Calibri"/>
      <family val="2"/>
      <scheme val="minor"/>
    </font>
    <font>
      <sz val="11"/>
      <name val="Calibri"/>
      <family val="2"/>
      <scheme val="minor"/>
    </font>
    <font>
      <b/>
      <sz val="18"/>
      <color theme="1"/>
      <name val="Calibri"/>
      <family val="2"/>
      <scheme val="minor"/>
    </font>
    <font>
      <vertAlign val="superscript"/>
      <sz val="10"/>
      <name val="Calibri"/>
      <family val="2"/>
      <scheme val="minor"/>
    </font>
    <font>
      <sz val="8"/>
      <name val="Calibri"/>
      <family val="2"/>
      <scheme val="minor"/>
    </font>
  </fonts>
  <fills count="3">
    <fill>
      <patternFill patternType="none"/>
    </fill>
    <fill>
      <patternFill patternType="gray125"/>
    </fill>
    <fill>
      <patternFill patternType="solid">
        <fgColor rgb="FFD0DBF0"/>
        <bgColor indexed="64"/>
      </patternFill>
    </fill>
  </fills>
  <borders count="10">
    <border>
      <left/>
      <right/>
      <top/>
      <bottom/>
      <diagonal/>
    </border>
    <border>
      <left style="medium">
        <color rgb="FF4472C4"/>
      </left>
      <right style="medium">
        <color rgb="FF4472C4"/>
      </right>
      <top/>
      <bottom style="medium">
        <color rgb="FF4472C4"/>
      </bottom>
      <diagonal/>
    </border>
    <border>
      <left/>
      <right style="medium">
        <color rgb="FF4472C4"/>
      </right>
      <top/>
      <bottom style="medium">
        <color rgb="FF4472C4"/>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style="medium">
        <color rgb="FF0070C0"/>
      </bottom>
      <diagonal/>
    </border>
    <border>
      <left style="medium">
        <color rgb="FF0070C0"/>
      </left>
      <right/>
      <top/>
      <bottom/>
      <diagonal/>
    </border>
    <border>
      <left/>
      <right style="medium">
        <color rgb="FF0070C0"/>
      </right>
      <top style="medium">
        <color rgb="FF0070C0"/>
      </top>
      <bottom style="medium">
        <color rgb="FF0070C0"/>
      </bottom>
      <diagonal/>
    </border>
    <border>
      <left style="medium">
        <color rgb="FF0070C0"/>
      </left>
      <right style="medium">
        <color rgb="FF0070C0"/>
      </right>
      <top/>
      <bottom/>
      <diagonal/>
    </border>
    <border>
      <left/>
      <right/>
      <top style="medium">
        <color rgb="FF0070C0"/>
      </top>
      <bottom style="medium">
        <color rgb="FF0070C0"/>
      </bottom>
      <diagonal/>
    </border>
  </borders>
  <cellStyleXfs count="2">
    <xf numFmtId="0" fontId="0" fillId="0" borderId="0"/>
    <xf numFmtId="9" fontId="6" fillId="0" borderId="0" applyFont="0" applyFill="0" applyBorder="0" applyAlignment="0" applyProtection="0"/>
  </cellStyleXfs>
  <cellXfs count="90">
    <xf numFmtId="0" fontId="0" fillId="0" borderId="0" xfId="0"/>
    <xf numFmtId="0" fontId="2" fillId="0" borderId="0" xfId="0" applyFont="1" applyFill="1" applyBorder="1" applyAlignment="1">
      <alignment horizontal="left" vertical="top"/>
    </xf>
    <xf numFmtId="0" fontId="1" fillId="0" borderId="3" xfId="0" applyFont="1" applyBorder="1" applyAlignment="1">
      <alignment vertical="top"/>
    </xf>
    <xf numFmtId="0" fontId="2" fillId="0" borderId="3" xfId="0" applyFont="1" applyBorder="1" applyAlignment="1">
      <alignment horizontal="center" vertical="top"/>
    </xf>
    <xf numFmtId="0" fontId="2" fillId="0" borderId="3" xfId="0" applyFont="1" applyFill="1" applyBorder="1" applyAlignment="1">
      <alignment horizontal="center" vertical="top"/>
    </xf>
    <xf numFmtId="0" fontId="2" fillId="0" borderId="3" xfId="0" applyFont="1" applyBorder="1" applyAlignment="1">
      <alignment horizontal="center" vertical="top" wrapText="1"/>
    </xf>
    <xf numFmtId="0" fontId="2" fillId="2" borderId="3" xfId="0" applyFont="1" applyFill="1" applyBorder="1" applyAlignment="1">
      <alignment horizontal="center" vertical="top" wrapText="1"/>
    </xf>
    <xf numFmtId="49" fontId="2" fillId="2" borderId="3" xfId="0" applyNumberFormat="1" applyFont="1" applyFill="1" applyBorder="1" applyAlignment="1">
      <alignment horizontal="center" vertical="top" wrapText="1"/>
    </xf>
    <xf numFmtId="1" fontId="2" fillId="2" borderId="3" xfId="0" applyNumberFormat="1" applyFont="1" applyFill="1" applyBorder="1" applyAlignment="1">
      <alignment horizontal="center" vertical="top" wrapText="1"/>
    </xf>
    <xf numFmtId="0" fontId="1" fillId="0" borderId="3" xfId="0" applyFont="1" applyBorder="1" applyAlignment="1"/>
    <xf numFmtId="0" fontId="2" fillId="0" borderId="3" xfId="0" applyFont="1" applyBorder="1" applyAlignment="1">
      <alignment horizontal="left" vertical="top"/>
    </xf>
    <xf numFmtId="1" fontId="2" fillId="2" borderId="3" xfId="0" applyNumberFormat="1" applyFont="1" applyFill="1" applyBorder="1" applyAlignment="1">
      <alignment horizontal="left" vertical="top" wrapText="1"/>
    </xf>
    <xf numFmtId="0" fontId="2" fillId="2" borderId="3" xfId="0" applyFont="1" applyFill="1" applyBorder="1" applyAlignment="1">
      <alignment horizontal="left" vertical="top"/>
    </xf>
    <xf numFmtId="0" fontId="2" fillId="2" borderId="3" xfId="0" applyFont="1" applyFill="1" applyBorder="1" applyAlignment="1">
      <alignment vertical="top" wrapText="1"/>
    </xf>
    <xf numFmtId="0" fontId="5" fillId="2" borderId="3" xfId="0" applyFont="1" applyFill="1" applyBorder="1" applyAlignment="1">
      <alignment vertical="top" wrapText="1"/>
    </xf>
    <xf numFmtId="0" fontId="2" fillId="2" borderId="3" xfId="0" applyFont="1" applyFill="1" applyBorder="1" applyAlignment="1">
      <alignment vertical="top" wrapText="1"/>
    </xf>
    <xf numFmtId="0" fontId="2" fillId="2" borderId="3" xfId="0" applyFont="1" applyFill="1" applyBorder="1" applyAlignment="1">
      <alignment horizontal="center" vertical="top" wrapText="1"/>
    </xf>
    <xf numFmtId="0" fontId="7" fillId="0" borderId="3" xfId="0" applyFont="1" applyBorder="1" applyAlignment="1">
      <alignment horizontal="left" vertical="top" wrapText="1"/>
    </xf>
    <xf numFmtId="164" fontId="2" fillId="2" borderId="3" xfId="0" applyNumberFormat="1" applyFont="1" applyFill="1" applyBorder="1" applyAlignment="1">
      <alignment horizontal="center" vertical="top" wrapText="1"/>
    </xf>
    <xf numFmtId="9" fontId="2" fillId="0" borderId="3" xfId="1" applyFont="1" applyFill="1" applyBorder="1" applyAlignment="1">
      <alignment horizontal="center" vertical="top"/>
    </xf>
    <xf numFmtId="9" fontId="2" fillId="2" borderId="3" xfId="1" applyFont="1" applyFill="1" applyBorder="1" applyAlignment="1">
      <alignment horizontal="center" vertical="top" wrapText="1"/>
    </xf>
    <xf numFmtId="0" fontId="0" fillId="0" borderId="0" xfId="0" applyFill="1"/>
    <xf numFmtId="0" fontId="2" fillId="2" borderId="3" xfId="0" applyFont="1" applyFill="1" applyBorder="1" applyAlignment="1">
      <alignment vertical="top" wrapText="1"/>
    </xf>
    <xf numFmtId="0" fontId="2" fillId="2" borderId="3" xfId="0" applyFont="1" applyFill="1" applyBorder="1" applyAlignment="1">
      <alignment horizontal="center" vertical="top" wrapText="1"/>
    </xf>
    <xf numFmtId="0" fontId="2" fillId="2" borderId="3" xfId="0" applyFont="1" applyFill="1" applyBorder="1" applyAlignment="1">
      <alignment horizontal="center" vertical="top"/>
    </xf>
    <xf numFmtId="0" fontId="9" fillId="0" borderId="0" xfId="0" applyFont="1"/>
    <xf numFmtId="0" fontId="10" fillId="0" borderId="0" xfId="0" applyFont="1"/>
    <xf numFmtId="0" fontId="5" fillId="0" borderId="7" xfId="0" applyFont="1" applyBorder="1" applyAlignment="1">
      <alignment vertical="center"/>
    </xf>
    <xf numFmtId="0" fontId="5" fillId="0" borderId="3" xfId="0" applyFont="1" applyBorder="1" applyAlignment="1">
      <alignment horizontal="left" vertical="center"/>
    </xf>
    <xf numFmtId="0" fontId="4" fillId="0" borderId="0" xfId="0" applyFont="1" applyAlignment="1">
      <alignment vertical="center"/>
    </xf>
    <xf numFmtId="0" fontId="0" fillId="0" borderId="0" xfId="0" applyAlignment="1">
      <alignment vertical="center"/>
    </xf>
    <xf numFmtId="0" fontId="2" fillId="2" borderId="3" xfId="0" applyFont="1" applyFill="1" applyBorder="1" applyAlignment="1">
      <alignment vertical="top"/>
    </xf>
    <xf numFmtId="9" fontId="2" fillId="2" borderId="3" xfId="1" applyFont="1" applyFill="1" applyBorder="1" applyAlignment="1">
      <alignment horizontal="center" vertical="top"/>
    </xf>
    <xf numFmtId="0" fontId="1" fillId="0" borderId="3" xfId="0" applyFont="1" applyFill="1" applyBorder="1" applyAlignment="1"/>
    <xf numFmtId="0" fontId="1" fillId="0" borderId="3" xfId="0" applyFont="1" applyFill="1" applyBorder="1" applyAlignment="1">
      <alignment wrapText="1"/>
    </xf>
    <xf numFmtId="0" fontId="2" fillId="0" borderId="3" xfId="0" applyFont="1" applyFill="1" applyBorder="1" applyAlignment="1">
      <alignment wrapText="1"/>
    </xf>
    <xf numFmtId="0" fontId="2" fillId="0" borderId="0" xfId="0" applyFont="1" applyFill="1" applyBorder="1" applyAlignment="1">
      <alignment horizontal="left"/>
    </xf>
    <xf numFmtId="0" fontId="0" fillId="0" borderId="0" xfId="0" applyAlignment="1"/>
    <xf numFmtId="0" fontId="2" fillId="0" borderId="3" xfId="0" applyFont="1" applyBorder="1" applyAlignment="1">
      <alignment horizontal="center" wrapText="1"/>
    </xf>
    <xf numFmtId="9" fontId="2" fillId="0" borderId="3" xfId="1" applyFont="1" applyBorder="1" applyAlignment="1">
      <alignment horizontal="center" wrapText="1"/>
    </xf>
    <xf numFmtId="1" fontId="2" fillId="0" borderId="3" xfId="0" applyNumberFormat="1" applyFont="1" applyBorder="1" applyAlignment="1">
      <alignment horizontal="center" wrapText="1"/>
    </xf>
    <xf numFmtId="49" fontId="2" fillId="0" borderId="3" xfId="0" applyNumberFormat="1" applyFont="1" applyBorder="1" applyAlignment="1">
      <alignment horizontal="center" wrapText="1"/>
    </xf>
    <xf numFmtId="1" fontId="2" fillId="0" borderId="3" xfId="0" applyNumberFormat="1" applyFont="1" applyBorder="1" applyAlignment="1">
      <alignment horizontal="left" wrapText="1"/>
    </xf>
    <xf numFmtId="0" fontId="2" fillId="0" borderId="3" xfId="0" applyFont="1" applyBorder="1" applyAlignment="1">
      <alignment horizontal="center"/>
    </xf>
    <xf numFmtId="9" fontId="2" fillId="0" borderId="3" xfId="1" applyFont="1" applyFill="1" applyBorder="1" applyAlignment="1">
      <alignment horizontal="center"/>
    </xf>
    <xf numFmtId="0" fontId="2" fillId="0" borderId="3" xfId="0" applyFont="1" applyBorder="1" applyAlignment="1">
      <alignment horizontal="left"/>
    </xf>
    <xf numFmtId="1" fontId="8" fillId="2" borderId="3" xfId="0" applyNumberFormat="1" applyFont="1" applyFill="1" applyBorder="1" applyAlignment="1">
      <alignment horizontal="left" vertical="top" wrapText="1"/>
    </xf>
    <xf numFmtId="0" fontId="8" fillId="2" borderId="3" xfId="0" applyFont="1" applyFill="1" applyBorder="1" applyAlignment="1">
      <alignment vertical="top" wrapText="1"/>
    </xf>
    <xf numFmtId="0" fontId="8" fillId="2" borderId="3" xfId="0" applyFont="1" applyFill="1" applyBorder="1" applyAlignment="1">
      <alignment horizontal="center" vertical="top" wrapText="1"/>
    </xf>
    <xf numFmtId="9" fontId="8" fillId="2" borderId="3" xfId="1" applyFont="1" applyFill="1" applyBorder="1" applyAlignment="1">
      <alignment horizontal="center" vertical="top" wrapText="1"/>
    </xf>
    <xf numFmtId="1" fontId="8" fillId="2" borderId="3"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8" fillId="2" borderId="3" xfId="0" applyFont="1" applyFill="1" applyBorder="1" applyAlignment="1">
      <alignment horizontal="left" vertical="top" wrapText="1"/>
    </xf>
    <xf numFmtId="0" fontId="2" fillId="0" borderId="3" xfId="0" applyFont="1" applyFill="1" applyBorder="1" applyAlignment="1">
      <alignment horizontal="center"/>
    </xf>
    <xf numFmtId="0" fontId="2" fillId="0" borderId="3" xfId="0" applyFont="1" applyFill="1" applyBorder="1" applyAlignment="1">
      <alignment horizontal="left"/>
    </xf>
    <xf numFmtId="0" fontId="0" fillId="0" borderId="0" xfId="0" applyFill="1" applyAlignment="1"/>
    <xf numFmtId="0" fontId="2" fillId="0" borderId="3" xfId="0" applyFont="1" applyFill="1" applyBorder="1" applyAlignment="1">
      <alignment horizontal="left" vertical="top"/>
    </xf>
    <xf numFmtId="0" fontId="2" fillId="2" borderId="1" xfId="0" applyFont="1" applyFill="1" applyBorder="1" applyAlignment="1">
      <alignment vertical="top" wrapText="1"/>
    </xf>
    <xf numFmtId="0" fontId="2" fillId="2" borderId="2" xfId="0" applyFont="1" applyFill="1" applyBorder="1" applyAlignment="1">
      <alignment horizontal="center" vertical="top" wrapText="1"/>
    </xf>
    <xf numFmtId="9" fontId="2" fillId="2" borderId="2" xfId="1" applyFont="1" applyFill="1" applyBorder="1" applyAlignment="1">
      <alignment horizontal="center" vertical="top" wrapText="1"/>
    </xf>
    <xf numFmtId="9" fontId="2" fillId="2" borderId="2" xfId="0" applyNumberFormat="1" applyFont="1" applyFill="1" applyBorder="1" applyAlignment="1">
      <alignment horizontal="center" vertical="top" wrapText="1"/>
    </xf>
    <xf numFmtId="0" fontId="2" fillId="2" borderId="2" xfId="0" applyFont="1" applyFill="1" applyBorder="1" applyAlignment="1">
      <alignment horizontal="left" vertical="top" wrapText="1"/>
    </xf>
    <xf numFmtId="0" fontId="2" fillId="2" borderId="3" xfId="0" applyFont="1" applyFill="1" applyBorder="1" applyAlignment="1"/>
    <xf numFmtId="1" fontId="2" fillId="2" borderId="3" xfId="0" applyNumberFormat="1" applyFont="1" applyFill="1" applyBorder="1" applyAlignment="1">
      <alignment horizontal="center" vertical="top"/>
    </xf>
    <xf numFmtId="0" fontId="2" fillId="2" borderId="4" xfId="0" applyFont="1" applyFill="1" applyBorder="1" applyAlignment="1"/>
    <xf numFmtId="0" fontId="2" fillId="2" borderId="3" xfId="0" applyFont="1" applyFill="1" applyBorder="1" applyAlignment="1">
      <alignment wrapText="1"/>
    </xf>
    <xf numFmtId="0" fontId="1" fillId="2" borderId="3" xfId="0" applyFont="1" applyFill="1" applyBorder="1" applyAlignment="1"/>
    <xf numFmtId="0" fontId="2" fillId="2" borderId="3" xfId="0" applyFont="1" applyFill="1" applyBorder="1" applyAlignment="1">
      <alignment horizontal="center"/>
    </xf>
    <xf numFmtId="9" fontId="2" fillId="2" borderId="3" xfId="1" applyFont="1" applyFill="1" applyBorder="1" applyAlignment="1">
      <alignment horizontal="center"/>
    </xf>
    <xf numFmtId="0" fontId="2" fillId="2" borderId="3" xfId="0" applyFont="1" applyFill="1" applyBorder="1" applyAlignment="1">
      <alignment horizontal="left"/>
    </xf>
    <xf numFmtId="0" fontId="8" fillId="2" borderId="3" xfId="0" applyNumberFormat="1" applyFont="1" applyFill="1" applyBorder="1" applyAlignment="1">
      <alignment horizontal="left" wrapText="1"/>
    </xf>
    <xf numFmtId="0" fontId="0" fillId="0" borderId="0" xfId="0" applyAlignment="1">
      <alignment vertical="top"/>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8" fillId="2" borderId="8" xfId="0" applyFont="1" applyFill="1" applyBorder="1" applyAlignment="1">
      <alignment horizontal="center" vertical="top" wrapText="1"/>
    </xf>
    <xf numFmtId="0" fontId="9" fillId="0" borderId="5" xfId="0" applyFont="1" applyBorder="1" applyAlignment="1">
      <alignment horizontal="center" vertical="top" wrapText="1"/>
    </xf>
    <xf numFmtId="0" fontId="8" fillId="2" borderId="4" xfId="0" applyFont="1" applyFill="1" applyBorder="1" applyAlignment="1">
      <alignment horizontal="center" vertical="top" wrapText="1"/>
    </xf>
    <xf numFmtId="0" fontId="8" fillId="2" borderId="5" xfId="0" applyFont="1" applyFill="1" applyBorder="1" applyAlignment="1">
      <alignment horizontal="center" vertical="top" wrapText="1"/>
    </xf>
    <xf numFmtId="0" fontId="5" fillId="2" borderId="3" xfId="0" applyFont="1" applyFill="1" applyBorder="1" applyAlignment="1">
      <alignment vertical="top"/>
    </xf>
    <xf numFmtId="0" fontId="8" fillId="2" borderId="3" xfId="0" applyFont="1" applyFill="1" applyBorder="1" applyAlignment="1">
      <alignment horizontal="center" vertical="top" wrapText="1"/>
    </xf>
    <xf numFmtId="0" fontId="2" fillId="2" borderId="5" xfId="0" applyFont="1" applyFill="1" applyBorder="1" applyAlignment="1">
      <alignment horizontal="center" vertical="top"/>
    </xf>
    <xf numFmtId="0" fontId="2" fillId="2" borderId="3" xfId="0" applyFont="1" applyFill="1" applyBorder="1" applyAlignment="1">
      <alignment horizontal="center" vertical="top"/>
    </xf>
    <xf numFmtId="0" fontId="5" fillId="0" borderId="9" xfId="0"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8" fillId="0" borderId="6" xfId="0" applyFont="1" applyBorder="1" applyAlignment="1">
      <alignment horizontal="left" vertical="top" wrapText="1"/>
    </xf>
    <xf numFmtId="0" fontId="9" fillId="0" borderId="0" xfId="0" applyFont="1" applyAlignment="1">
      <alignment wrapText="1"/>
    </xf>
    <xf numFmtId="0" fontId="0" fillId="0" borderId="0" xfId="0" applyAlignment="1">
      <alignment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cellXfs>
  <cellStyles count="2">
    <cellStyle name="Normal" xfId="0" builtinId="0"/>
    <cellStyle name="Procent" xfId="1" builtinId="5"/>
  </cellStyles>
  <dxfs count="0"/>
  <tableStyles count="0" defaultTableStyle="TableStyleMedium9" defaultPivotStyle="PivotStyleLight16"/>
  <colors>
    <mruColors>
      <color rgb="FFD0DBF0"/>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4" Type="http://schemas.openxmlformats.org/officeDocument/2006/relationships/image" Target="../media/image4.jpeg"/><Relationship Id="rId1" Type="http://schemas.openxmlformats.org/officeDocument/2006/relationships/image" Target="../media/image1.jpeg"/><Relationship Id="rId2"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352543</xdr:colOff>
      <xdr:row>61</xdr:row>
      <xdr:rowOff>219075</xdr:rowOff>
    </xdr:from>
    <xdr:to>
      <xdr:col>6</xdr:col>
      <xdr:colOff>4003428</xdr:colOff>
      <xdr:row>67</xdr:row>
      <xdr:rowOff>161926</xdr:rowOff>
    </xdr:to>
    <xdr:pic>
      <xdr:nvPicPr>
        <xdr:cNvPr id="29" name="Bildobjekt 28"/>
        <xdr:cNvPicPr>
          <a:picLocks noChangeAspect="1"/>
        </xdr:cNvPicPr>
      </xdr:nvPicPr>
      <xdr:blipFill>
        <a:blip xmlns:r="http://schemas.openxmlformats.org/officeDocument/2006/relationships" r:embed="rId1"/>
        <a:stretch>
          <a:fillRect/>
        </a:stretch>
      </xdr:blipFill>
      <xdr:spPr>
        <a:xfrm>
          <a:off x="7210543" y="14754225"/>
          <a:ext cx="3650885" cy="2276476"/>
        </a:xfrm>
        <a:prstGeom prst="rect">
          <a:avLst/>
        </a:prstGeom>
      </xdr:spPr>
    </xdr:pic>
    <xdr:clientData/>
  </xdr:twoCellAnchor>
  <xdr:twoCellAnchor editAs="oneCell">
    <xdr:from>
      <xdr:col>6</xdr:col>
      <xdr:colOff>3869670</xdr:colOff>
      <xdr:row>61</xdr:row>
      <xdr:rowOff>114300</xdr:rowOff>
    </xdr:from>
    <xdr:to>
      <xdr:col>6</xdr:col>
      <xdr:colOff>7951114</xdr:colOff>
      <xdr:row>67</xdr:row>
      <xdr:rowOff>180975</xdr:rowOff>
    </xdr:to>
    <xdr:pic>
      <xdr:nvPicPr>
        <xdr:cNvPr id="57" name="Bildobjekt 56"/>
        <xdr:cNvPicPr>
          <a:picLocks noChangeAspect="1"/>
        </xdr:cNvPicPr>
      </xdr:nvPicPr>
      <xdr:blipFill>
        <a:blip xmlns:r="http://schemas.openxmlformats.org/officeDocument/2006/relationships" r:embed="rId2"/>
        <a:stretch>
          <a:fillRect/>
        </a:stretch>
      </xdr:blipFill>
      <xdr:spPr>
        <a:xfrm>
          <a:off x="10727670" y="14649450"/>
          <a:ext cx="4081444" cy="2400300"/>
        </a:xfrm>
        <a:prstGeom prst="rect">
          <a:avLst/>
        </a:prstGeom>
      </xdr:spPr>
    </xdr:pic>
    <xdr:clientData/>
  </xdr:twoCellAnchor>
  <xdr:twoCellAnchor editAs="oneCell">
    <xdr:from>
      <xdr:col>0</xdr:col>
      <xdr:colOff>514351</xdr:colOff>
      <xdr:row>66</xdr:row>
      <xdr:rowOff>181333</xdr:rowOff>
    </xdr:from>
    <xdr:to>
      <xdr:col>5</xdr:col>
      <xdr:colOff>749570</xdr:colOff>
      <xdr:row>76</xdr:row>
      <xdr:rowOff>9525</xdr:rowOff>
    </xdr:to>
    <xdr:pic>
      <xdr:nvPicPr>
        <xdr:cNvPr id="58" name="Bildobjekt 57"/>
        <xdr:cNvPicPr>
          <a:picLocks noChangeAspect="1"/>
        </xdr:cNvPicPr>
      </xdr:nvPicPr>
      <xdr:blipFill>
        <a:blip xmlns:r="http://schemas.openxmlformats.org/officeDocument/2006/relationships" r:embed="rId3"/>
        <a:stretch>
          <a:fillRect/>
        </a:stretch>
      </xdr:blipFill>
      <xdr:spPr>
        <a:xfrm>
          <a:off x="514351" y="16859608"/>
          <a:ext cx="5654944" cy="1733192"/>
        </a:xfrm>
        <a:prstGeom prst="rect">
          <a:avLst/>
        </a:prstGeom>
      </xdr:spPr>
    </xdr:pic>
    <xdr:clientData/>
  </xdr:twoCellAnchor>
  <xdr:twoCellAnchor editAs="oneCell">
    <xdr:from>
      <xdr:col>6</xdr:col>
      <xdr:colOff>352424</xdr:colOff>
      <xdr:row>67</xdr:row>
      <xdr:rowOff>183883</xdr:rowOff>
    </xdr:from>
    <xdr:to>
      <xdr:col>6</xdr:col>
      <xdr:colOff>5939789</xdr:colOff>
      <xdr:row>76</xdr:row>
      <xdr:rowOff>97154</xdr:rowOff>
    </xdr:to>
    <xdr:pic>
      <xdr:nvPicPr>
        <xdr:cNvPr id="59" name="Bildobjekt 58"/>
        <xdr:cNvPicPr>
          <a:picLocks noChangeAspect="1"/>
        </xdr:cNvPicPr>
      </xdr:nvPicPr>
      <xdr:blipFill>
        <a:blip xmlns:r="http://schemas.openxmlformats.org/officeDocument/2006/relationships" r:embed="rId4"/>
        <a:stretch>
          <a:fillRect/>
        </a:stretch>
      </xdr:blipFill>
      <xdr:spPr>
        <a:xfrm>
          <a:off x="7210424" y="17052658"/>
          <a:ext cx="5587365" cy="162777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abSelected="1" topLeftCell="G1" workbookViewId="0">
      <pane ySplit="2800" topLeftCell="A44" activePane="bottomLeft"/>
      <selection pane="bottomLeft" activeCell="H65" sqref="H65"/>
    </sheetView>
  </sheetViews>
  <sheetFormatPr baseColWidth="10" defaultColWidth="8.83203125" defaultRowHeight="14" x14ac:dyDescent="0"/>
  <cols>
    <col min="1" max="1" width="30.5" customWidth="1"/>
    <col min="2" max="5" width="12.6640625" customWidth="1"/>
    <col min="6" max="6" width="21.5" customWidth="1"/>
    <col min="7" max="7" width="127.83203125" customWidth="1"/>
    <col min="8" max="8" width="88.5" customWidth="1"/>
  </cols>
  <sheetData>
    <row r="1" spans="1:8" ht="23">
      <c r="A1" s="26" t="s">
        <v>55</v>
      </c>
    </row>
    <row r="2" spans="1:8" ht="21" customHeight="1" thickBot="1"/>
    <row r="3" spans="1:8" s="30" customFormat="1" ht="15" thickBot="1">
      <c r="A3" s="27" t="s">
        <v>0</v>
      </c>
      <c r="B3" s="82" t="s">
        <v>1</v>
      </c>
      <c r="C3" s="83"/>
      <c r="D3" s="83"/>
      <c r="E3" s="84"/>
      <c r="F3" s="27"/>
      <c r="G3" s="28" t="s">
        <v>29</v>
      </c>
      <c r="H3" s="29"/>
    </row>
    <row r="4" spans="1:8" ht="15" thickBot="1">
      <c r="A4" s="78"/>
      <c r="B4" s="74" t="s">
        <v>49</v>
      </c>
      <c r="C4" s="77" t="s">
        <v>50</v>
      </c>
      <c r="D4" s="77" t="s">
        <v>51</v>
      </c>
      <c r="E4" s="80" t="s">
        <v>2</v>
      </c>
      <c r="F4" s="76" t="s">
        <v>52</v>
      </c>
      <c r="G4" s="72"/>
    </row>
    <row r="5" spans="1:8" ht="20.25" customHeight="1" thickBot="1">
      <c r="A5" s="78"/>
      <c r="B5" s="75"/>
      <c r="C5" s="79"/>
      <c r="D5" s="79"/>
      <c r="E5" s="81"/>
      <c r="F5" s="77"/>
      <c r="G5" s="73"/>
    </row>
    <row r="6" spans="1:8" ht="31" thickBot="1">
      <c r="A6" s="2"/>
      <c r="B6" s="3" t="s">
        <v>3</v>
      </c>
      <c r="C6" s="4"/>
      <c r="D6" s="3" t="s">
        <v>4</v>
      </c>
      <c r="E6" s="5" t="s">
        <v>5</v>
      </c>
      <c r="F6" s="3" t="s">
        <v>12</v>
      </c>
      <c r="G6" s="17"/>
    </row>
    <row r="7" spans="1:8" s="37" customFormat="1" ht="24" customHeight="1" thickBot="1">
      <c r="A7" s="34" t="s">
        <v>25</v>
      </c>
      <c r="B7" s="35"/>
      <c r="C7" s="35"/>
      <c r="D7" s="35"/>
      <c r="E7" s="35"/>
      <c r="F7" s="35"/>
      <c r="G7" s="35"/>
      <c r="H7" s="36"/>
    </row>
    <row r="8" spans="1:8" ht="15" customHeight="1" thickBot="1">
      <c r="A8" s="22" t="s">
        <v>15</v>
      </c>
      <c r="B8" s="23">
        <v>0.1</v>
      </c>
      <c r="C8" s="20">
        <v>0.3</v>
      </c>
      <c r="D8" s="23">
        <v>0</v>
      </c>
      <c r="E8" s="8">
        <f>20/(B8*C8*1000+D8)*100</f>
        <v>66.666666666666657</v>
      </c>
      <c r="F8" s="7" t="s">
        <v>22</v>
      </c>
      <c r="G8" s="11" t="s">
        <v>56</v>
      </c>
    </row>
    <row r="9" spans="1:8" ht="15" customHeight="1" thickBot="1">
      <c r="A9" s="22" t="s">
        <v>53</v>
      </c>
      <c r="B9" s="23">
        <v>0.2</v>
      </c>
      <c r="C9" s="20">
        <v>0.15</v>
      </c>
      <c r="D9" s="23">
        <v>0</v>
      </c>
      <c r="E9" s="8">
        <f t="shared" ref="E9" si="0">20/(B9*C9*1000+D9)*100</f>
        <v>66.666666666666657</v>
      </c>
      <c r="F9" s="7" t="s">
        <v>22</v>
      </c>
      <c r="G9" s="11" t="s">
        <v>56</v>
      </c>
    </row>
    <row r="10" spans="1:8" s="37" customFormat="1" ht="24" customHeight="1" thickBot="1">
      <c r="A10" s="9" t="s">
        <v>26</v>
      </c>
      <c r="B10" s="38"/>
      <c r="C10" s="39"/>
      <c r="D10" s="38"/>
      <c r="E10" s="40"/>
      <c r="F10" s="41"/>
      <c r="G10" s="42"/>
    </row>
    <row r="11" spans="1:8" ht="15" customHeight="1" thickBot="1">
      <c r="A11" s="22" t="s">
        <v>6</v>
      </c>
      <c r="B11" s="23">
        <v>0</v>
      </c>
      <c r="C11" s="20">
        <v>0.15</v>
      </c>
      <c r="D11" s="23">
        <v>20</v>
      </c>
      <c r="E11" s="8">
        <f>20/(B11*C11*1000+D11)*100</f>
        <v>100</v>
      </c>
      <c r="F11" s="7" t="s">
        <v>38</v>
      </c>
      <c r="G11" s="46" t="s">
        <v>54</v>
      </c>
    </row>
    <row r="12" spans="1:8" ht="15" customHeight="1" thickBot="1">
      <c r="A12" s="22" t="s">
        <v>6</v>
      </c>
      <c r="B12" s="23">
        <v>0.2</v>
      </c>
      <c r="C12" s="20">
        <v>0.15</v>
      </c>
      <c r="D12" s="23">
        <v>10</v>
      </c>
      <c r="E12" s="8">
        <f>20/(B12*C12*1000+D12)*100</f>
        <v>50</v>
      </c>
      <c r="F12" s="7" t="s">
        <v>38</v>
      </c>
      <c r="G12" s="46" t="s">
        <v>62</v>
      </c>
    </row>
    <row r="13" spans="1:8" ht="15" customHeight="1" thickBot="1">
      <c r="A13" s="47" t="s">
        <v>57</v>
      </c>
      <c r="B13" s="48">
        <v>0.2</v>
      </c>
      <c r="C13" s="49">
        <v>0.2</v>
      </c>
      <c r="D13" s="48">
        <v>10</v>
      </c>
      <c r="E13" s="50">
        <f>20/(B13*C13*1000+D13)*100</f>
        <v>40</v>
      </c>
      <c r="F13" s="51" t="s">
        <v>60</v>
      </c>
      <c r="G13" s="46" t="s">
        <v>44</v>
      </c>
    </row>
    <row r="14" spans="1:8" ht="15" customHeight="1" thickBot="1">
      <c r="A14" s="22" t="s">
        <v>16</v>
      </c>
      <c r="B14" s="23">
        <v>0.3</v>
      </c>
      <c r="C14" s="20">
        <v>0.15</v>
      </c>
      <c r="D14" s="23">
        <v>250</v>
      </c>
      <c r="E14" s="8">
        <f>20/(B14*C14*1000+D14)*100</f>
        <v>6.7796610169491522</v>
      </c>
      <c r="F14" s="7" t="s">
        <v>21</v>
      </c>
      <c r="G14" s="11" t="s">
        <v>61</v>
      </c>
    </row>
    <row r="15" spans="1:8" s="37" customFormat="1" ht="24" customHeight="1" thickBot="1">
      <c r="A15" s="9" t="s">
        <v>27</v>
      </c>
      <c r="B15" s="43"/>
      <c r="C15" s="44"/>
      <c r="D15" s="43"/>
      <c r="E15" s="43"/>
      <c r="F15" s="43"/>
      <c r="G15" s="45"/>
      <c r="H15" s="36"/>
    </row>
    <row r="16" spans="1:8" ht="15" customHeight="1" thickBot="1">
      <c r="A16" s="13" t="s">
        <v>58</v>
      </c>
      <c r="B16" s="6">
        <v>0.2</v>
      </c>
      <c r="C16" s="20">
        <v>0.3</v>
      </c>
      <c r="D16" s="6">
        <v>0</v>
      </c>
      <c r="E16" s="8">
        <f>20/(B16*C16*1000+D16)*100</f>
        <v>33.333333333333329</v>
      </c>
      <c r="F16" s="7" t="s">
        <v>13</v>
      </c>
      <c r="G16" s="11"/>
    </row>
    <row r="17" spans="1:8" ht="15" customHeight="1" thickBot="1">
      <c r="A17" s="22" t="s">
        <v>59</v>
      </c>
      <c r="B17" s="23">
        <v>0.5</v>
      </c>
      <c r="C17" s="20">
        <v>0.3</v>
      </c>
      <c r="D17" s="23">
        <v>0</v>
      </c>
      <c r="E17" s="8">
        <f>20/(B17*C17*1000+D17)*100</f>
        <v>13.333333333333334</v>
      </c>
      <c r="F17" s="7" t="s">
        <v>13</v>
      </c>
      <c r="G17" s="11"/>
    </row>
    <row r="18" spans="1:8" s="37" customFormat="1" ht="24" customHeight="1" thickBot="1">
      <c r="A18" s="33" t="s">
        <v>14</v>
      </c>
      <c r="B18" s="43"/>
      <c r="C18" s="44"/>
      <c r="D18" s="43"/>
      <c r="E18" s="43"/>
      <c r="F18" s="43"/>
      <c r="G18" s="45"/>
      <c r="H18" s="36"/>
    </row>
    <row r="19" spans="1:8" ht="15" customHeight="1" thickBot="1">
      <c r="A19" s="31" t="s">
        <v>14</v>
      </c>
      <c r="B19" s="24">
        <v>0</v>
      </c>
      <c r="C19" s="32">
        <v>0</v>
      </c>
      <c r="D19" s="24">
        <v>200</v>
      </c>
      <c r="E19" s="8">
        <f>20/(B19*C19*1000+D19)*100</f>
        <v>10</v>
      </c>
      <c r="F19" s="24" t="s">
        <v>38</v>
      </c>
      <c r="G19" s="52" t="s">
        <v>63</v>
      </c>
      <c r="H19" s="1"/>
    </row>
    <row r="20" spans="1:8" s="37" customFormat="1" ht="24" customHeight="1" thickBot="1">
      <c r="A20" s="9" t="s">
        <v>7</v>
      </c>
      <c r="B20" s="43"/>
      <c r="C20" s="44"/>
      <c r="D20" s="43"/>
      <c r="E20" s="43"/>
      <c r="F20" s="43"/>
      <c r="G20" s="45"/>
      <c r="H20" s="36"/>
    </row>
    <row r="21" spans="1:8" ht="15" customHeight="1" thickBot="1">
      <c r="A21" s="13" t="s">
        <v>7</v>
      </c>
      <c r="B21" s="6">
        <v>0.5</v>
      </c>
      <c r="C21" s="20">
        <v>0.3</v>
      </c>
      <c r="D21" s="6">
        <v>20</v>
      </c>
      <c r="E21" s="8">
        <f>20/(B21*C21*1000+D21)*100</f>
        <v>11.76470588235294</v>
      </c>
      <c r="F21" s="7" t="s">
        <v>21</v>
      </c>
      <c r="G21" s="46" t="s">
        <v>64</v>
      </c>
    </row>
    <row r="22" spans="1:8" ht="15" customHeight="1" thickBot="1">
      <c r="A22" s="22" t="s">
        <v>7</v>
      </c>
      <c r="B22" s="23">
        <v>0.2</v>
      </c>
      <c r="C22" s="20">
        <v>0.15</v>
      </c>
      <c r="D22" s="23">
        <v>200</v>
      </c>
      <c r="E22" s="8">
        <f>20/(B22*C22*1000+D22)*100</f>
        <v>8.695652173913043</v>
      </c>
      <c r="F22" s="7" t="s">
        <v>21</v>
      </c>
      <c r="G22" s="11" t="s">
        <v>65</v>
      </c>
    </row>
    <row r="23" spans="1:8" s="37" customFormat="1" ht="24" customHeight="1" thickBot="1">
      <c r="A23" s="9" t="s">
        <v>8</v>
      </c>
      <c r="B23" s="43"/>
      <c r="C23" s="44"/>
      <c r="D23" s="43"/>
      <c r="E23" s="43"/>
      <c r="F23" s="43"/>
      <c r="G23" s="45"/>
      <c r="H23" s="36"/>
    </row>
    <row r="24" spans="1:8" ht="15" customHeight="1" thickBot="1">
      <c r="A24" s="22" t="s">
        <v>8</v>
      </c>
      <c r="B24" s="23">
        <v>1</v>
      </c>
      <c r="C24" s="20">
        <v>0.3</v>
      </c>
      <c r="D24" s="23">
        <v>20</v>
      </c>
      <c r="E24" s="8">
        <f>20/(B24*C24*1000+D24)*100</f>
        <v>6.25</v>
      </c>
      <c r="F24" s="7" t="s">
        <v>23</v>
      </c>
      <c r="G24" s="11" t="s">
        <v>81</v>
      </c>
    </row>
    <row r="25" spans="1:8" ht="15" customHeight="1" thickBot="1">
      <c r="A25" s="13" t="s">
        <v>8</v>
      </c>
      <c r="B25" s="6">
        <v>0.5</v>
      </c>
      <c r="C25" s="20">
        <v>0.15</v>
      </c>
      <c r="D25" s="6">
        <v>500</v>
      </c>
      <c r="E25" s="8">
        <f t="shared" ref="E25" si="1">20/(B25*C25*1000+D25)*100</f>
        <v>3.4782608695652173</v>
      </c>
      <c r="F25" s="7" t="s">
        <v>23</v>
      </c>
      <c r="G25" s="11" t="s">
        <v>80</v>
      </c>
    </row>
    <row r="26" spans="1:8" s="37" customFormat="1" ht="24" customHeight="1" thickBot="1">
      <c r="A26" s="9" t="s">
        <v>28</v>
      </c>
      <c r="B26" s="43"/>
      <c r="C26" s="44"/>
      <c r="D26" s="43"/>
      <c r="E26" s="43"/>
      <c r="F26" s="43"/>
      <c r="G26" s="45"/>
      <c r="H26" s="36"/>
    </row>
    <row r="27" spans="1:8" ht="15" customHeight="1" thickBot="1">
      <c r="A27" s="14" t="s">
        <v>19</v>
      </c>
      <c r="B27" s="6">
        <v>1</v>
      </c>
      <c r="C27" s="20">
        <v>0.15</v>
      </c>
      <c r="D27" s="6">
        <v>200</v>
      </c>
      <c r="E27" s="8">
        <f>20/(B27*C27*1000+D27)*100</f>
        <v>5.7142857142857144</v>
      </c>
      <c r="F27" s="7" t="s">
        <v>21</v>
      </c>
      <c r="G27" s="11"/>
    </row>
    <row r="28" spans="1:8" ht="15" customHeight="1" thickBot="1">
      <c r="A28" s="14" t="s">
        <v>20</v>
      </c>
      <c r="B28" s="6">
        <v>0.5</v>
      </c>
      <c r="C28" s="20">
        <v>0.15</v>
      </c>
      <c r="D28" s="6">
        <v>60</v>
      </c>
      <c r="E28" s="8">
        <f t="shared" ref="E28:E31" si="2">20/(B28*C28*1000+D28)*100</f>
        <v>14.814814814814813</v>
      </c>
      <c r="F28" s="7" t="s">
        <v>21</v>
      </c>
      <c r="G28" s="11"/>
    </row>
    <row r="29" spans="1:8" s="55" customFormat="1" ht="24" customHeight="1" thickBot="1">
      <c r="A29" s="33" t="s">
        <v>30</v>
      </c>
      <c r="B29" s="53"/>
      <c r="C29" s="44"/>
      <c r="D29" s="53"/>
      <c r="E29" s="53"/>
      <c r="F29" s="53"/>
      <c r="G29" s="54"/>
      <c r="H29" s="36"/>
    </row>
    <row r="30" spans="1:8" ht="15" customHeight="1" thickBot="1">
      <c r="A30" s="57" t="s">
        <v>67</v>
      </c>
      <c r="B30" s="58">
        <v>1</v>
      </c>
      <c r="C30" s="59">
        <v>0.3</v>
      </c>
      <c r="D30" s="58">
        <v>0</v>
      </c>
      <c r="E30" s="8">
        <f t="shared" si="2"/>
        <v>6.666666666666667</v>
      </c>
      <c r="F30" s="60" t="s">
        <v>68</v>
      </c>
      <c r="G30" s="61"/>
      <c r="H30" s="1"/>
    </row>
    <row r="31" spans="1:8" ht="15" customHeight="1" thickBot="1">
      <c r="A31" s="57" t="s">
        <v>66</v>
      </c>
      <c r="B31" s="58">
        <v>1</v>
      </c>
      <c r="C31" s="59">
        <v>0.9</v>
      </c>
      <c r="D31" s="58">
        <v>0</v>
      </c>
      <c r="E31" s="8">
        <f t="shared" si="2"/>
        <v>2.2222222222222223</v>
      </c>
      <c r="F31" s="60" t="s">
        <v>68</v>
      </c>
      <c r="G31" s="61"/>
      <c r="H31" s="1"/>
    </row>
    <row r="32" spans="1:8" ht="15" customHeight="1" thickBot="1">
      <c r="A32" s="57" t="s">
        <v>70</v>
      </c>
      <c r="B32" s="58">
        <v>1</v>
      </c>
      <c r="C32" s="59">
        <v>1</v>
      </c>
      <c r="D32" s="58">
        <v>0</v>
      </c>
      <c r="E32" s="8">
        <f t="shared" ref="E32" si="3">20/(B32*C32*1000+D32)*100</f>
        <v>2</v>
      </c>
      <c r="F32" s="60" t="s">
        <v>68</v>
      </c>
      <c r="G32" s="61"/>
      <c r="H32" s="1"/>
    </row>
    <row r="33" spans="1:8" s="21" customFormat="1" ht="24" customHeight="1" thickBot="1">
      <c r="A33" s="33" t="s">
        <v>31</v>
      </c>
      <c r="B33" s="4"/>
      <c r="C33" s="19"/>
      <c r="D33" s="4"/>
      <c r="E33" s="4"/>
      <c r="F33" s="4"/>
      <c r="G33" s="56"/>
      <c r="H33" s="1"/>
    </row>
    <row r="34" spans="1:8" ht="15" customHeight="1" thickBot="1">
      <c r="A34" s="62" t="s">
        <v>69</v>
      </c>
      <c r="B34" s="24">
        <v>0.5</v>
      </c>
      <c r="C34" s="32">
        <v>0.3</v>
      </c>
      <c r="D34" s="24">
        <v>0</v>
      </c>
      <c r="E34" s="63">
        <f>20/(B34*C34*1000+D34)*100</f>
        <v>13.333333333333334</v>
      </c>
      <c r="F34" s="24" t="s">
        <v>83</v>
      </c>
      <c r="G34" s="52" t="s">
        <v>82</v>
      </c>
      <c r="H34" s="1"/>
    </row>
    <row r="35" spans="1:8" ht="15" customHeight="1" thickBot="1">
      <c r="A35" s="62" t="s">
        <v>72</v>
      </c>
      <c r="B35" s="24">
        <v>0.5</v>
      </c>
      <c r="C35" s="32">
        <v>0.9</v>
      </c>
      <c r="D35" s="24">
        <v>0</v>
      </c>
      <c r="E35" s="63">
        <f>20/(B35*C35*1000+D35)*100</f>
        <v>4.4444444444444446</v>
      </c>
      <c r="F35" s="24" t="s">
        <v>83</v>
      </c>
      <c r="G35" s="52" t="s">
        <v>82</v>
      </c>
      <c r="H35" s="1"/>
    </row>
    <row r="36" spans="1:8" ht="15" customHeight="1" thickBot="1">
      <c r="A36" s="62" t="s">
        <v>71</v>
      </c>
      <c r="B36" s="24">
        <v>1.5</v>
      </c>
      <c r="C36" s="32">
        <v>0.3</v>
      </c>
      <c r="D36" s="24">
        <v>0</v>
      </c>
      <c r="E36" s="63">
        <f>20/(B36*C36*1000+D36)*100</f>
        <v>4.4444444444444455</v>
      </c>
      <c r="F36" s="24" t="s">
        <v>83</v>
      </c>
      <c r="G36" s="52" t="s">
        <v>82</v>
      </c>
      <c r="H36" s="1"/>
    </row>
    <row r="37" spans="1:8" s="55" customFormat="1" ht="24" customHeight="1" thickBot="1">
      <c r="A37" s="33" t="s">
        <v>32</v>
      </c>
      <c r="B37" s="53"/>
      <c r="C37" s="44"/>
      <c r="D37" s="53"/>
      <c r="E37" s="53"/>
      <c r="F37" s="53"/>
      <c r="G37" s="54"/>
      <c r="H37" s="36"/>
    </row>
    <row r="38" spans="1:8" ht="15" customHeight="1" thickBot="1">
      <c r="A38" s="64" t="s">
        <v>17</v>
      </c>
      <c r="B38" s="24">
        <v>1</v>
      </c>
      <c r="C38" s="32">
        <v>0.1</v>
      </c>
      <c r="D38" s="24">
        <v>10</v>
      </c>
      <c r="E38" s="63">
        <f>20/(B38*C38*1000+D38)*100</f>
        <v>18.181818181818183</v>
      </c>
      <c r="F38" s="24" t="s">
        <v>21</v>
      </c>
      <c r="G38" s="12"/>
      <c r="H38" s="1"/>
    </row>
    <row r="39" spans="1:8" ht="15" customHeight="1" thickBot="1">
      <c r="A39" s="64" t="s">
        <v>18</v>
      </c>
      <c r="B39" s="24">
        <v>1</v>
      </c>
      <c r="C39" s="32">
        <v>0.3</v>
      </c>
      <c r="D39" s="24">
        <v>10</v>
      </c>
      <c r="E39" s="63">
        <f>20/(B39*C39*1000+D39)*100</f>
        <v>6.4516129032258061</v>
      </c>
      <c r="F39" s="24" t="s">
        <v>24</v>
      </c>
      <c r="G39" s="12"/>
      <c r="H39" s="1"/>
    </row>
    <row r="40" spans="1:8" s="55" customFormat="1" ht="24" customHeight="1" thickBot="1">
      <c r="A40" s="33" t="s">
        <v>10</v>
      </c>
      <c r="B40" s="53"/>
      <c r="C40" s="44"/>
      <c r="D40" s="53"/>
      <c r="E40" s="53"/>
      <c r="F40" s="53"/>
      <c r="G40" s="54" t="s">
        <v>84</v>
      </c>
      <c r="H40" s="36"/>
    </row>
    <row r="41" spans="1:8" ht="15" customHeight="1" thickBot="1">
      <c r="A41" s="22"/>
      <c r="B41" s="23"/>
      <c r="C41" s="20"/>
      <c r="D41" s="23"/>
      <c r="E41" s="8"/>
      <c r="F41" s="7"/>
      <c r="G41" s="52"/>
      <c r="H41" s="1"/>
    </row>
    <row r="42" spans="1:8" ht="15" thickBot="1">
      <c r="A42" s="9"/>
      <c r="B42" s="3"/>
      <c r="C42" s="19"/>
      <c r="D42" s="3"/>
      <c r="E42" s="3"/>
      <c r="F42" s="3"/>
      <c r="G42" s="10"/>
      <c r="H42" s="1"/>
    </row>
    <row r="43" spans="1:8" s="55" customFormat="1" ht="24" customHeight="1" thickBot="1">
      <c r="A43" s="33" t="s">
        <v>33</v>
      </c>
      <c r="B43" s="53"/>
      <c r="C43" s="44"/>
      <c r="D43" s="53"/>
      <c r="E43" s="53"/>
      <c r="F43" s="53"/>
      <c r="G43" s="54" t="s">
        <v>73</v>
      </c>
      <c r="H43" s="36"/>
    </row>
    <row r="44" spans="1:8" s="55" customFormat="1" ht="15" customHeight="1" thickBot="1">
      <c r="A44" s="66"/>
      <c r="B44" s="67"/>
      <c r="C44" s="68"/>
      <c r="D44" s="67"/>
      <c r="E44" s="67"/>
      <c r="F44" s="67"/>
      <c r="G44" s="69"/>
      <c r="H44" s="36"/>
    </row>
    <row r="45" spans="1:8" s="55" customFormat="1" ht="24" customHeight="1" thickBot="1">
      <c r="A45" s="33" t="s">
        <v>11</v>
      </c>
      <c r="B45" s="53"/>
      <c r="C45" s="44"/>
      <c r="D45" s="53"/>
      <c r="E45" s="53"/>
      <c r="F45" s="53"/>
      <c r="G45" s="54"/>
      <c r="H45" s="36"/>
    </row>
    <row r="46" spans="1:8" ht="29" customHeight="1" thickBot="1">
      <c r="A46" s="15" t="s">
        <v>39</v>
      </c>
      <c r="B46" s="16">
        <v>1</v>
      </c>
      <c r="C46" s="20">
        <v>0</v>
      </c>
      <c r="D46" s="16"/>
      <c r="E46" s="18">
        <v>1.4</v>
      </c>
      <c r="F46" s="7"/>
      <c r="G46" s="88" t="s">
        <v>85</v>
      </c>
      <c r="H46" s="1"/>
    </row>
    <row r="47" spans="1:8" ht="29" customHeight="1" thickBot="1">
      <c r="A47" s="15" t="s">
        <v>40</v>
      </c>
      <c r="B47" s="16">
        <v>1</v>
      </c>
      <c r="C47" s="20">
        <v>0</v>
      </c>
      <c r="D47" s="16"/>
      <c r="E47" s="18">
        <v>5.7</v>
      </c>
      <c r="F47" s="7"/>
      <c r="G47" s="89"/>
      <c r="H47" s="1"/>
    </row>
    <row r="48" spans="1:8" ht="15" thickBot="1">
      <c r="A48" s="9"/>
      <c r="B48" s="3"/>
      <c r="C48" s="19"/>
      <c r="D48" s="3"/>
      <c r="E48" s="3"/>
      <c r="F48" s="3"/>
      <c r="G48" s="10"/>
      <c r="H48" s="1"/>
    </row>
    <row r="49" spans="1:8" s="55" customFormat="1" ht="24" customHeight="1" thickBot="1">
      <c r="A49" s="33" t="s">
        <v>34</v>
      </c>
      <c r="B49" s="53"/>
      <c r="C49" s="44"/>
      <c r="D49" s="53"/>
      <c r="E49" s="53"/>
      <c r="F49" s="53"/>
      <c r="G49" s="54"/>
      <c r="H49" s="36"/>
    </row>
    <row r="50" spans="1:8" s="71" customFormat="1" ht="15" customHeight="1" thickBot="1">
      <c r="A50" s="22" t="s">
        <v>9</v>
      </c>
      <c r="B50" s="23">
        <v>1</v>
      </c>
      <c r="C50" s="20">
        <v>1</v>
      </c>
      <c r="D50" s="23">
        <v>0</v>
      </c>
      <c r="E50" s="8">
        <f>20/(B50*C50*1000+D50)*100</f>
        <v>2</v>
      </c>
      <c r="F50" s="7" t="s">
        <v>22</v>
      </c>
      <c r="G50" s="70" t="s">
        <v>74</v>
      </c>
      <c r="H50" s="1"/>
    </row>
    <row r="51" spans="1:8" s="55" customFormat="1" ht="24" customHeight="1" thickBot="1">
      <c r="A51" s="33" t="s">
        <v>35</v>
      </c>
      <c r="B51" s="53"/>
      <c r="C51" s="44"/>
      <c r="D51" s="53"/>
      <c r="E51" s="53"/>
      <c r="F51" s="53"/>
      <c r="G51" s="54"/>
      <c r="H51" s="36"/>
    </row>
    <row r="52" spans="1:8" ht="15" customHeight="1" thickBot="1">
      <c r="A52" s="62" t="s">
        <v>79</v>
      </c>
      <c r="B52" s="24">
        <v>1</v>
      </c>
      <c r="C52" s="32">
        <v>1</v>
      </c>
      <c r="D52" s="24">
        <v>0</v>
      </c>
      <c r="E52" s="24">
        <f>20/(B52*C52*1000+D52)*100</f>
        <v>2</v>
      </c>
      <c r="F52" s="24">
        <v>0</v>
      </c>
      <c r="G52" s="70" t="s">
        <v>75</v>
      </c>
      <c r="H52" s="1"/>
    </row>
    <row r="53" spans="1:8" ht="15" customHeight="1" thickBot="1">
      <c r="A53" s="62" t="s">
        <v>41</v>
      </c>
      <c r="B53" s="24">
        <v>2</v>
      </c>
      <c r="C53" s="32">
        <v>1</v>
      </c>
      <c r="D53" s="24">
        <v>0</v>
      </c>
      <c r="E53" s="24">
        <f>20/(B53*C53*1000+D53)*100</f>
        <v>1</v>
      </c>
      <c r="F53" s="24">
        <v>0</v>
      </c>
      <c r="G53" s="70" t="s">
        <v>75</v>
      </c>
      <c r="H53" s="1"/>
    </row>
    <row r="54" spans="1:8" ht="15" thickBot="1">
      <c r="A54" s="9"/>
      <c r="B54" s="3"/>
      <c r="C54" s="19"/>
      <c r="D54" s="3"/>
      <c r="E54" s="3"/>
      <c r="F54" s="3"/>
      <c r="G54" s="10"/>
      <c r="H54" s="1"/>
    </row>
    <row r="55" spans="1:8" s="55" customFormat="1" ht="24" customHeight="1" thickBot="1">
      <c r="A55" s="33" t="s">
        <v>36</v>
      </c>
      <c r="B55" s="53"/>
      <c r="C55" s="44"/>
      <c r="D55" s="53"/>
      <c r="E55" s="53"/>
      <c r="F55" s="53"/>
      <c r="G55" s="54"/>
      <c r="H55" s="36"/>
    </row>
    <row r="56" spans="1:8" ht="15" customHeight="1" thickBot="1">
      <c r="A56" s="62" t="s">
        <v>42</v>
      </c>
      <c r="B56" s="24">
        <v>0</v>
      </c>
      <c r="C56" s="32">
        <v>0</v>
      </c>
      <c r="D56" s="24">
        <v>500</v>
      </c>
      <c r="E56" s="63">
        <f>20/(B56*C56*1000+D56)*100</f>
        <v>4</v>
      </c>
      <c r="F56" s="24">
        <v>10</v>
      </c>
      <c r="G56" s="52" t="s">
        <v>76</v>
      </c>
      <c r="H56" s="1"/>
    </row>
    <row r="57" spans="1:8" ht="29" thickBot="1">
      <c r="A57" s="65" t="s">
        <v>43</v>
      </c>
      <c r="B57" s="24">
        <v>0.2</v>
      </c>
      <c r="C57" s="32">
        <v>0.15</v>
      </c>
      <c r="D57" s="24">
        <v>300</v>
      </c>
      <c r="E57" s="63">
        <f>20/(((B57*C57*1000)+D57))*100</f>
        <v>6.0606060606060606</v>
      </c>
      <c r="F57" s="24" t="s">
        <v>38</v>
      </c>
      <c r="G57" s="52" t="s">
        <v>77</v>
      </c>
      <c r="H57" s="1"/>
    </row>
    <row r="58" spans="1:8" ht="15" thickBot="1">
      <c r="A58" s="9"/>
      <c r="B58" s="3"/>
      <c r="C58" s="19"/>
      <c r="D58" s="3"/>
      <c r="E58" s="3"/>
      <c r="F58" s="3"/>
      <c r="G58" s="10"/>
      <c r="H58" s="1"/>
    </row>
    <row r="59" spans="1:8" ht="24" customHeight="1" thickBot="1">
      <c r="A59" s="33" t="s">
        <v>37</v>
      </c>
      <c r="B59" s="4"/>
      <c r="C59" s="19"/>
      <c r="D59" s="4"/>
      <c r="E59" s="4"/>
      <c r="F59" s="4"/>
      <c r="G59" s="56"/>
      <c r="H59" s="1"/>
    </row>
    <row r="60" spans="1:8" s="71" customFormat="1" ht="15" customHeight="1" thickBot="1">
      <c r="A60" s="31" t="s">
        <v>45</v>
      </c>
      <c r="B60" s="24"/>
      <c r="C60" s="32"/>
      <c r="D60" s="24"/>
      <c r="E60" s="24">
        <v>10</v>
      </c>
      <c r="F60" s="24">
        <v>200</v>
      </c>
      <c r="G60" s="47" t="s">
        <v>78</v>
      </c>
      <c r="H60" s="1"/>
    </row>
    <row r="62" spans="1:8" s="25" customFormat="1" ht="44.25" customHeight="1">
      <c r="A62" s="85" t="s">
        <v>86</v>
      </c>
      <c r="B62" s="86"/>
      <c r="C62" s="86"/>
      <c r="D62" s="86"/>
      <c r="E62" s="86"/>
      <c r="F62" s="87"/>
    </row>
    <row r="63" spans="1:8" ht="30" customHeight="1">
      <c r="A63" s="85" t="s">
        <v>48</v>
      </c>
      <c r="B63" s="86"/>
      <c r="C63" s="86"/>
      <c r="D63" s="86"/>
      <c r="E63" s="86"/>
      <c r="F63" s="87"/>
    </row>
    <row r="64" spans="1:8" ht="33" customHeight="1">
      <c r="A64" s="85" t="s">
        <v>46</v>
      </c>
      <c r="B64" s="86"/>
      <c r="C64" s="86"/>
      <c r="D64" s="86"/>
      <c r="E64" s="86"/>
      <c r="F64" s="87"/>
    </row>
    <row r="65" spans="1:6" ht="46.5" customHeight="1">
      <c r="A65" s="85" t="s">
        <v>47</v>
      </c>
      <c r="B65" s="86"/>
      <c r="C65" s="86"/>
      <c r="D65" s="86"/>
      <c r="E65" s="86"/>
      <c r="F65" s="87"/>
    </row>
  </sheetData>
  <mergeCells count="13">
    <mergeCell ref="G46:G47"/>
    <mergeCell ref="B3:E3"/>
    <mergeCell ref="A62:F62"/>
    <mergeCell ref="A63:F63"/>
    <mergeCell ref="A64:F64"/>
    <mergeCell ref="A65:F65"/>
    <mergeCell ref="G4:G5"/>
    <mergeCell ref="B4:B5"/>
    <mergeCell ref="F4:F5"/>
    <mergeCell ref="A4:A5"/>
    <mergeCell ref="C4:C5"/>
    <mergeCell ref="D4:D5"/>
    <mergeCell ref="E4:E5"/>
  </mergeCells>
  <phoneticPr fontId="12" type="noConversion"/>
  <pageMargins left="0.70000000000000007" right="0.70000000000000007" top="0.75000000000000011" bottom="0.75000000000000011" header="0.30000000000000004" footer="0.30000000000000004"/>
  <pageSetup paperSize="9" orientation="portrait"/>
  <headerFooter>
    <oddHeader>&amp;L&amp;"Arial Black,Kursiv"&amp;K808080Arbetsversion</oddHead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1</vt:i4>
      </vt:variant>
    </vt:vector>
  </HeadingPairs>
  <TitlesOfParts>
    <vt:vector size="1" baseType="lpstr">
      <vt:lpstr>Dimensioneringstabell</vt:lpstr>
    </vt:vector>
  </TitlesOfParts>
  <Company>WRS Uppsala AB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Andersson</dc:creator>
  <cp:lastModifiedBy>My Laurell</cp:lastModifiedBy>
  <dcterms:created xsi:type="dcterms:W3CDTF">2015-09-09T09:06:18Z</dcterms:created>
  <dcterms:modified xsi:type="dcterms:W3CDTF">2016-10-25T10:11:00Z</dcterms:modified>
</cp:coreProperties>
</file>